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80" windowHeight="8832" tabRatio="917" activeTab="0"/>
  </bookViews>
  <sheets>
    <sheet name="cuadro 9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<sst xmlns="http://schemas.openxmlformats.org/spreadsheetml/2006/main" count="73" uniqueCount="62">
  <si>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Otros</t>
  </si>
  <si>
    <t>No.</t>
  </si>
  <si>
    <t>Total</t>
  </si>
  <si>
    <t>Primaria</t>
  </si>
  <si>
    <t>Secundaria</t>
  </si>
  <si>
    <t>Superior</t>
  </si>
  <si>
    <t>Sexo</t>
  </si>
  <si>
    <t>Hombre</t>
  </si>
  <si>
    <t>Mujer</t>
  </si>
  <si>
    <t>Conyuge</t>
  </si>
  <si>
    <t>Hijo(a)</t>
  </si>
  <si>
    <t>Hermano(a)</t>
  </si>
  <si>
    <t>Nieto(a)</t>
  </si>
  <si>
    <t>Tiempo de residencia en el exterior</t>
  </si>
  <si>
    <t>Categoria</t>
  </si>
  <si>
    <t>% /1</t>
  </si>
  <si>
    <t>1 a 4 años</t>
  </si>
  <si>
    <t>5 a 9 años</t>
  </si>
  <si>
    <t>10 años o más</t>
  </si>
  <si>
    <t>Menor de 5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</si>
  <si>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</si>
  <si>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</si>
  <si>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</si>
  <si>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</si>
  <si>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</si>
  <si>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</si>
  <si>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</si>
  <si>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</si>
  <si>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</si>
  <si>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</si>
  <si>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</si>
  <si>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</si>
  <si>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</si>
  <si>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 y mas</t>
  </si>
  <si>
    <t>Nivel educativo alcanzado actual</t>
  </si>
  <si>
    <t>Sin nivel</t>
  </si>
  <si>
    <t>Soltero(a)</t>
  </si>
  <si>
    <t>Viudo(a)</t>
  </si>
  <si>
    <t xml:space="preserve">Rango de edad </t>
  </si>
  <si>
    <t>Yerno/Nuera</t>
  </si>
  <si>
    <t>Hijastro(a)</t>
  </si>
  <si>
    <t>Estado conyugal</t>
  </si>
  <si>
    <t>Relacion de parentesco con el jefe de hogar</t>
  </si>
  <si>
    <t>Padre/ madre</t>
  </si>
  <si>
    <t xml:space="preserve">otro pariente </t>
  </si>
  <si>
    <t>otro no pariente</t>
  </si>
  <si>
    <t>Ns/Nr</t>
  </si>
  <si>
    <t>/1 Porcentaje en columnas</t>
  </si>
  <si>
    <t>/2 Porcentaje por filas</t>
  </si>
  <si>
    <t>Casado</t>
  </si>
  <si>
    <t>Divorciado(a)</t>
  </si>
  <si>
    <t>Separado(a)</t>
  </si>
  <si>
    <t>Union libre</t>
  </si>
  <si>
    <t>No sabe/no responde</t>
  </si>
  <si>
    <t>Reciente /3</t>
  </si>
  <si>
    <t>No reciente /4</t>
  </si>
  <si>
    <t>/3 Reciente: Menos de un año</t>
  </si>
  <si>
    <t>/4 No reciente: Un año y más</t>
  </si>
  <si>
    <t>TOTAL /2</t>
  </si>
  <si>
    <t xml:space="preserve">Total Emigrantes </t>
  </si>
  <si>
    <t>Fuente: Instituto Nacional de Estadística (INE), XXXIII EPHPM, Septiembre 2006</t>
  </si>
  <si>
    <t>Cuadro No.9 Población emigrante internacional actual por tiempo de residencia en el exterior, según sexo, rango de edad, nivel educativo, relacion de parentesco con el jefe de hogar y estado conyugal al momento de la última migración</t>
  </si>
</sst>
</file>

<file path=xl/styles.xml><?xml version="1.0" encoding="utf-8"?>
<styleSheet xmlns="http://schemas.openxmlformats.org/spreadsheetml/2006/main">
  <numFmts count="65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_);\(&quot;L.&quot;\ #,##0\)"/>
    <numFmt numFmtId="181" formatCode="&quot;L.&quot;\ #,##0_);[Red]\(&quot;L.&quot;\ #,##0\)"/>
    <numFmt numFmtId="182" formatCode="&quot;L.&quot;\ #,##0.00_);\(&quot;L.&quot;\ #,##0.00\)"/>
    <numFmt numFmtId="183" formatCode="&quot;L.&quot;\ #,##0.00_);[Red]\(&quot;L.&quot;\ #,##0.00\)"/>
    <numFmt numFmtId="184" formatCode="_(&quot;L.&quot;\ * #,##0_);_(&quot;L.&quot;\ * \(#,##0\);_(&quot;L.&quot;\ * &quot;-&quot;_);_(@_)"/>
    <numFmt numFmtId="185" formatCode="_(&quot;L.&quot;\ * #,##0.00_);_(&quot;L.&quot;\ * \(#,##0.00\);_(&quot;L.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_-;\-* #,##0.00_-;_-* &quot;-&quot;??_-;_-@_-"/>
    <numFmt numFmtId="195" formatCode="_-[$€-2]* #,##0.00_-;\-[$€-2]* #,##0.00_-;_-[$€-2]* &quot;-&quot;??_-"/>
    <numFmt numFmtId="196" formatCode="_-* #,##0\ _L_p_s_-;\-* #,##0\ _L_p_s_-;_-* &quot;-&quot;\ _L_p_s_-;_-@_-"/>
    <numFmt numFmtId="197" formatCode="#,##0_ ;\-#,##0\ "/>
    <numFmt numFmtId="198" formatCode="_-* #,##0.0_-;\-* #,##0.0_-;_-* &quot;-&quot;??_-;_-@_-"/>
    <numFmt numFmtId="199" formatCode="_-* #,##0_-;\-* #,##0_-;_-* &quot;-&quot;??_-;_-@_-"/>
    <numFmt numFmtId="200" formatCode="_-* #,##0.0_-;\-* #,##0.0_-;_-* &quot;-&quot;?_-;_-@_-"/>
    <numFmt numFmtId="201" formatCode="_-* #,##0_-;\-* #,##0_-;_-* &quot;-&quot;?_-;_-@_-"/>
    <numFmt numFmtId="202" formatCode="0.0"/>
    <numFmt numFmtId="203" formatCode="#,##0.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0.0000"/>
    <numFmt numFmtId="209" formatCode="0.000"/>
    <numFmt numFmtId="210" formatCode="0.0000000"/>
    <numFmt numFmtId="211" formatCode="0.000000"/>
    <numFmt numFmtId="212" formatCode="0.00000"/>
    <numFmt numFmtId="213" formatCode="_-[$€]* #,##0.00_-;\-[$€]* #,##0.00_-;_-[$€]* &quot;-&quot;??_-;_-@_-"/>
    <numFmt numFmtId="214" formatCode="_-* #,##0_-;\-* #,##0_-;_-* &quot;-&quot;_-;_-@_-"/>
    <numFmt numFmtId="215" formatCode="_-&quot;$&quot;* #,##0.00_-;\-&quot;$&quot;* #,##0.00_-;_-&quot;$&quot;* &quot;-&quot;??_-;_-@_-"/>
    <numFmt numFmtId="216" formatCode="_-&quot;$&quot;* #,##0_-;\-&quot;$&quot;* #,##0_-;_-&quot;$&quot;* &quot;-&quot;_-;_-@_-"/>
    <numFmt numFmtId="217" formatCode="_(* #,##0.0_);_(* \(#,##0.0\);_(* &quot;-&quot;??_);_(@_)"/>
    <numFmt numFmtId="218" formatCode="_(* #,##0.0_);_(* \(#,##0.0\);_(* &quot;-&quot;?_);_(@_)"/>
    <numFmt numFmtId="219" formatCode="_(* #,##0_);_(* \(#,##0\);_(* &quot;-&quot;??_);_(@_)"/>
    <numFmt numFmtId="220" formatCode="_-* #,##0.0\ _L_p_s_-;\-* #,##0.0\ _L_p_s_-;_-* &quot;-&quot;\ _L_p_s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203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202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20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20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32">
      <selection activeCell="A59" sqref="A59"/>
    </sheetView>
  </sheetViews>
  <sheetFormatPr defaultColWidth="11.421875" defaultRowHeight="12.75"/>
  <cols>
    <col min="1" max="1" width="20.28125" style="1" customWidth="1"/>
    <col min="2" max="2" width="8.28125" style="1" customWidth="1"/>
    <col min="3" max="3" width="6.28125" style="1" customWidth="1"/>
    <col min="4" max="4" width="9.140625" style="1" customWidth="1"/>
    <col min="5" max="5" width="6.140625" style="1" customWidth="1"/>
    <col min="6" max="6" width="10.421875" style="1" customWidth="1"/>
    <col min="7" max="7" width="5.8515625" style="1" customWidth="1"/>
    <col min="8" max="8" width="10.7109375" style="1" customWidth="1"/>
    <col min="9" max="9" width="5.8515625" style="1" customWidth="1"/>
    <col min="10" max="10" width="9.7109375" style="1" customWidth="1"/>
    <col min="11" max="11" width="6.421875" style="1" customWidth="1"/>
    <col min="12" max="12" width="9.7109375" style="1" customWidth="1"/>
    <col min="13" max="13" width="6.421875" style="1" customWidth="1"/>
    <col min="14" max="16384" width="11.421875" style="1" customWidth="1"/>
  </cols>
  <sheetData>
    <row r="1" spans="1:13" ht="22.5" customHeight="1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9.7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9.75">
      <c r="A3" s="25" t="s">
        <v>14</v>
      </c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9.75">
      <c r="A4" s="25"/>
      <c r="B4" s="24" t="s">
        <v>59</v>
      </c>
      <c r="C4" s="24"/>
      <c r="D4" s="30" t="s">
        <v>54</v>
      </c>
      <c r="E4" s="30"/>
      <c r="F4" s="27" t="s">
        <v>55</v>
      </c>
      <c r="G4" s="27"/>
      <c r="H4" s="27"/>
      <c r="I4" s="27"/>
      <c r="J4" s="27"/>
      <c r="K4" s="27"/>
      <c r="L4" s="27"/>
      <c r="M4" s="28"/>
    </row>
    <row r="5" spans="1:13" ht="9.75">
      <c r="A5" s="25"/>
      <c r="B5" s="27"/>
      <c r="C5" s="27"/>
      <c r="D5" s="27"/>
      <c r="E5" s="27"/>
      <c r="F5" s="27" t="s">
        <v>2</v>
      </c>
      <c r="G5" s="27"/>
      <c r="H5" s="27" t="s">
        <v>16</v>
      </c>
      <c r="I5" s="27"/>
      <c r="J5" s="27" t="s">
        <v>17</v>
      </c>
      <c r="K5" s="27"/>
      <c r="L5" s="27" t="s">
        <v>18</v>
      </c>
      <c r="M5" s="27"/>
    </row>
    <row r="6" spans="1:13" ht="9.75">
      <c r="A6" s="26"/>
      <c r="B6" s="6" t="s">
        <v>1</v>
      </c>
      <c r="C6" s="6" t="s">
        <v>15</v>
      </c>
      <c r="D6" s="6" t="s">
        <v>1</v>
      </c>
      <c r="E6" s="6" t="s">
        <v>15</v>
      </c>
      <c r="F6" s="6" t="s">
        <v>1</v>
      </c>
      <c r="G6" s="6" t="s">
        <v>15</v>
      </c>
      <c r="H6" s="6" t="s">
        <v>1</v>
      </c>
      <c r="I6" s="6" t="s">
        <v>15</v>
      </c>
      <c r="J6" s="6" t="s">
        <v>1</v>
      </c>
      <c r="K6" s="6" t="s">
        <v>15</v>
      </c>
      <c r="L6" s="6" t="s">
        <v>1</v>
      </c>
      <c r="M6" s="6" t="s">
        <v>15</v>
      </c>
    </row>
    <row r="7" spans="1:13" ht="9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9.75">
      <c r="A8" s="4" t="s">
        <v>58</v>
      </c>
      <c r="B8" s="19">
        <f>SUM(B11:B12)</f>
        <v>246619.8894654477</v>
      </c>
      <c r="C8" s="20">
        <f>SUM(C11:C12)</f>
        <v>100</v>
      </c>
      <c r="D8" s="19">
        <f>SUM(D11:D12)</f>
        <v>27296.667796519992</v>
      </c>
      <c r="E8" s="15">
        <f>D8/B8*100</f>
        <v>11.068315639783123</v>
      </c>
      <c r="F8" s="19">
        <f>SUM(L8,J8,H8)</f>
        <v>219323.2216689233</v>
      </c>
      <c r="G8" s="15">
        <f>F8/B8*100</f>
        <v>88.9316843602151</v>
      </c>
      <c r="H8" s="19">
        <f>SUM(H11:H12)</f>
        <v>78878.8847056235</v>
      </c>
      <c r="I8" s="15">
        <f>H8/F8*100</f>
        <v>35.96467537974349</v>
      </c>
      <c r="J8" s="19">
        <f>SUM(J11:J12)</f>
        <v>69223.8970963211</v>
      </c>
      <c r="K8" s="15">
        <f>J8/F8*100</f>
        <v>31.56250239694965</v>
      </c>
      <c r="L8" s="19">
        <f>SUM(L11:L12)</f>
        <v>71220.4398669787</v>
      </c>
      <c r="M8" s="17">
        <f>L8/F8*100</f>
        <v>32.47282222330686</v>
      </c>
    </row>
    <row r="9" spans="1:13" ht="9.75">
      <c r="A9" s="4"/>
      <c r="B9" s="17"/>
      <c r="C9" s="17"/>
      <c r="D9" s="17"/>
      <c r="E9" s="17"/>
      <c r="F9" s="21"/>
      <c r="G9" s="17"/>
      <c r="H9" s="17"/>
      <c r="I9" s="17"/>
      <c r="J9" s="17"/>
      <c r="K9" s="17"/>
      <c r="L9" s="17"/>
      <c r="M9" s="17"/>
    </row>
    <row r="10" spans="1:13" ht="9.75">
      <c r="A10" s="7" t="s">
        <v>6</v>
      </c>
      <c r="B10" s="17"/>
      <c r="C10" s="17"/>
      <c r="D10" s="17"/>
      <c r="E10" s="17"/>
      <c r="F10" s="21"/>
      <c r="G10" s="17"/>
      <c r="H10" s="17"/>
      <c r="I10" s="17"/>
      <c r="J10" s="17"/>
      <c r="K10" s="17"/>
      <c r="L10" s="17"/>
      <c r="M10" s="17"/>
    </row>
    <row r="11" spans="1:13" ht="9.75">
      <c r="A11" s="10" t="s">
        <v>7</v>
      </c>
      <c r="B11" s="16">
        <v>173662.7496311247</v>
      </c>
      <c r="C11" s="13">
        <f>B11/B$8*100</f>
        <v>70.4171711403899</v>
      </c>
      <c r="D11" s="16">
        <v>20655.43804994067</v>
      </c>
      <c r="E11" s="13">
        <f>D11/D$8*100</f>
        <v>75.67018144454246</v>
      </c>
      <c r="F11" s="21">
        <f aca="true" t="shared" si="0" ref="F11:F58">SUM(L11,J11,H11)</f>
        <v>153007.3115811795</v>
      </c>
      <c r="G11" s="13">
        <f>F11/F$8*100</f>
        <v>69.76338867215338</v>
      </c>
      <c r="H11" s="16">
        <v>56678.59872895044</v>
      </c>
      <c r="I11" s="13">
        <f>H11/H$8*100</f>
        <v>71.85522328374107</v>
      </c>
      <c r="J11" s="16">
        <v>48617.348723166324</v>
      </c>
      <c r="K11" s="13">
        <f>J11/J$8*100</f>
        <v>70.23203079063587</v>
      </c>
      <c r="L11" s="16">
        <v>47711.364129062735</v>
      </c>
      <c r="M11" s="13">
        <f>L11/L$8*100</f>
        <v>66.99111128515239</v>
      </c>
    </row>
    <row r="12" spans="1:13" ht="9.75">
      <c r="A12" s="10" t="s">
        <v>8</v>
      </c>
      <c r="B12" s="16">
        <v>72957.139834323</v>
      </c>
      <c r="C12" s="13">
        <f aca="true" t="shared" si="1" ref="C12:E58">B12/B$8*100</f>
        <v>29.582828859610107</v>
      </c>
      <c r="D12" s="16">
        <v>6641.229746579322</v>
      </c>
      <c r="E12" s="13">
        <f t="shared" si="1"/>
        <v>24.329818555457532</v>
      </c>
      <c r="F12" s="21">
        <f t="shared" si="0"/>
        <v>66315.9100877438</v>
      </c>
      <c r="G12" s="13">
        <f>F12/F$8*100</f>
        <v>30.236611327846614</v>
      </c>
      <c r="H12" s="16">
        <v>22200.285976673047</v>
      </c>
      <c r="I12" s="13">
        <f>H12/H$8*100</f>
        <v>28.144776716258928</v>
      </c>
      <c r="J12" s="16">
        <v>20606.548373154772</v>
      </c>
      <c r="K12" s="13">
        <f>J12/J$8*100</f>
        <v>29.767969209364125</v>
      </c>
      <c r="L12" s="16">
        <v>23509.075737915977</v>
      </c>
      <c r="M12" s="13">
        <f>L12/L$8*100</f>
        <v>33.00888871484763</v>
      </c>
    </row>
    <row r="13" spans="1:13" ht="9.75">
      <c r="A13" s="8"/>
      <c r="B13" s="16"/>
      <c r="C13" s="13"/>
      <c r="D13" s="16"/>
      <c r="E13" s="13"/>
      <c r="F13" s="21"/>
      <c r="G13" s="13"/>
      <c r="H13" s="16"/>
      <c r="I13" s="13"/>
      <c r="J13" s="16"/>
      <c r="K13" s="13"/>
      <c r="L13" s="16"/>
      <c r="M13" s="13"/>
    </row>
    <row r="14" spans="1:13" ht="9.75">
      <c r="A14" s="7" t="s">
        <v>38</v>
      </c>
      <c r="B14" s="16"/>
      <c r="C14" s="13"/>
      <c r="D14" s="16"/>
      <c r="E14" s="13"/>
      <c r="F14" s="21"/>
      <c r="G14" s="13"/>
      <c r="H14" s="16"/>
      <c r="I14" s="13"/>
      <c r="J14" s="16"/>
      <c r="K14" s="13"/>
      <c r="L14" s="16"/>
      <c r="M14" s="13"/>
    </row>
    <row r="15" spans="1:13" ht="9.75">
      <c r="A15" s="11" t="s">
        <v>19</v>
      </c>
      <c r="B15" s="16">
        <v>456.0414157860414</v>
      </c>
      <c r="C15" s="13">
        <f t="shared" si="1"/>
        <v>0.18491672215672386</v>
      </c>
      <c r="D15" s="16">
        <v>0</v>
      </c>
      <c r="E15" s="13">
        <f t="shared" si="1"/>
        <v>0</v>
      </c>
      <c r="F15" s="21">
        <f t="shared" si="0"/>
        <v>456.04141578604145</v>
      </c>
      <c r="G15" s="13">
        <f aca="true" t="shared" si="2" ref="G15:G30">F15/F$8*100</f>
        <v>0.20793120414511018</v>
      </c>
      <c r="H15" s="16">
        <v>70.3623188927922</v>
      </c>
      <c r="I15" s="13">
        <f aca="true" t="shared" si="3" ref="I15:I30">H15/H$8*100</f>
        <v>0.0892029839866332</v>
      </c>
      <c r="J15" s="16">
        <v>186.4792421290068</v>
      </c>
      <c r="K15" s="13">
        <f aca="true" t="shared" si="4" ref="K15:K30">J15/J$8*100</f>
        <v>0.2693856456384297</v>
      </c>
      <c r="L15" s="16">
        <v>199.19985476424245</v>
      </c>
      <c r="M15" s="13">
        <f aca="true" t="shared" si="5" ref="M15:M30">L15/L$8*100</f>
        <v>0.2796947830374203</v>
      </c>
    </row>
    <row r="16" spans="1:13" ht="9.75">
      <c r="A16" s="11" t="s">
        <v>17</v>
      </c>
      <c r="B16" s="16">
        <v>1699.3899833008945</v>
      </c>
      <c r="C16" s="13">
        <f t="shared" si="1"/>
        <v>0.6890725589831168</v>
      </c>
      <c r="D16" s="16">
        <v>70.3623188927922</v>
      </c>
      <c r="E16" s="13">
        <f t="shared" si="1"/>
        <v>0.2577688947870867</v>
      </c>
      <c r="F16" s="21">
        <f t="shared" si="0"/>
        <v>1629.0276644081014</v>
      </c>
      <c r="G16" s="13">
        <f t="shared" si="2"/>
        <v>0.7427520223404251</v>
      </c>
      <c r="H16" s="16">
        <v>453.44072103306206</v>
      </c>
      <c r="I16" s="13">
        <f t="shared" si="3"/>
        <v>0.5748569122462948</v>
      </c>
      <c r="J16" s="16">
        <v>331.6012199404109</v>
      </c>
      <c r="K16" s="13">
        <f t="shared" si="4"/>
        <v>0.47902709013768285</v>
      </c>
      <c r="L16" s="16">
        <v>843.9857234346284</v>
      </c>
      <c r="M16" s="13">
        <f t="shared" si="5"/>
        <v>1.1850330116059022</v>
      </c>
    </row>
    <row r="17" spans="1:13" ht="9.75">
      <c r="A17" s="11" t="s">
        <v>20</v>
      </c>
      <c r="B17" s="16">
        <v>3425.057544553088</v>
      </c>
      <c r="C17" s="13">
        <f t="shared" si="1"/>
        <v>1.3888002107116957</v>
      </c>
      <c r="D17" s="16">
        <v>144.28846709030262</v>
      </c>
      <c r="E17" s="13">
        <f t="shared" si="1"/>
        <v>0.5285937029599551</v>
      </c>
      <c r="F17" s="21">
        <f t="shared" si="0"/>
        <v>3280.7690774627836</v>
      </c>
      <c r="G17" s="13">
        <f t="shared" si="2"/>
        <v>1.4958603345774433</v>
      </c>
      <c r="H17" s="16">
        <v>1033.9286322786784</v>
      </c>
      <c r="I17" s="13">
        <f t="shared" si="3"/>
        <v>1.3107799839428596</v>
      </c>
      <c r="J17" s="16">
        <v>1222.1750584395636</v>
      </c>
      <c r="K17" s="13">
        <f t="shared" si="4"/>
        <v>1.765539228077519</v>
      </c>
      <c r="L17" s="16">
        <v>1024.6653867445418</v>
      </c>
      <c r="M17" s="13">
        <f t="shared" si="5"/>
        <v>1.4387237549478082</v>
      </c>
    </row>
    <row r="18" spans="1:13" ht="9.75">
      <c r="A18" s="11" t="s">
        <v>21</v>
      </c>
      <c r="B18" s="16">
        <v>46051.98433520783</v>
      </c>
      <c r="C18" s="13">
        <f t="shared" si="1"/>
        <v>18.67326452664714</v>
      </c>
      <c r="D18" s="16">
        <v>4537.727848856172</v>
      </c>
      <c r="E18" s="13">
        <f t="shared" si="1"/>
        <v>16.62374280510048</v>
      </c>
      <c r="F18" s="21">
        <f t="shared" si="0"/>
        <v>41514.25648635175</v>
      </c>
      <c r="G18" s="13">
        <f t="shared" si="2"/>
        <v>18.92834519320489</v>
      </c>
      <c r="H18" s="16">
        <v>14799.575355369725</v>
      </c>
      <c r="I18" s="13">
        <f t="shared" si="3"/>
        <v>18.76240442623122</v>
      </c>
      <c r="J18" s="16">
        <v>13482.982318983577</v>
      </c>
      <c r="K18" s="13">
        <f t="shared" si="4"/>
        <v>19.4773523082972</v>
      </c>
      <c r="L18" s="16">
        <v>13231.698811998449</v>
      </c>
      <c r="M18" s="13">
        <f t="shared" si="5"/>
        <v>18.578513186259208</v>
      </c>
    </row>
    <row r="19" spans="1:13" ht="9.75">
      <c r="A19" s="11" t="s">
        <v>22</v>
      </c>
      <c r="B19" s="16">
        <v>69478.23187063805</v>
      </c>
      <c r="C19" s="13">
        <f t="shared" si="1"/>
        <v>28.172193257094207</v>
      </c>
      <c r="D19" s="16">
        <v>8393.42196047421</v>
      </c>
      <c r="E19" s="13">
        <f t="shared" si="1"/>
        <v>30.748888556808655</v>
      </c>
      <c r="F19" s="21">
        <f t="shared" si="0"/>
        <v>61084.80991016452</v>
      </c>
      <c r="G19" s="13">
        <f t="shared" si="2"/>
        <v>27.85150128898542</v>
      </c>
      <c r="H19" s="16">
        <v>22369.591323888566</v>
      </c>
      <c r="I19" s="13">
        <f t="shared" si="3"/>
        <v>28.3594163474446</v>
      </c>
      <c r="J19" s="16">
        <v>18902.86464448856</v>
      </c>
      <c r="K19" s="13">
        <f t="shared" si="4"/>
        <v>27.306848411302674</v>
      </c>
      <c r="L19" s="16">
        <v>19812.353941787398</v>
      </c>
      <c r="M19" s="13">
        <f t="shared" si="5"/>
        <v>27.81835380235187</v>
      </c>
    </row>
    <row r="20" spans="1:13" ht="9.75">
      <c r="A20" s="11" t="s">
        <v>23</v>
      </c>
      <c r="B20" s="16">
        <v>46895.35439162173</v>
      </c>
      <c r="C20" s="13">
        <f t="shared" si="1"/>
        <v>19.015236156851792</v>
      </c>
      <c r="D20" s="16">
        <v>5551.02102242311</v>
      </c>
      <c r="E20" s="13">
        <f t="shared" si="1"/>
        <v>20.335892511872093</v>
      </c>
      <c r="F20" s="21">
        <f t="shared" si="0"/>
        <v>41344.33336919874</v>
      </c>
      <c r="G20" s="13">
        <f t="shared" si="2"/>
        <v>18.850869075600933</v>
      </c>
      <c r="H20" s="16">
        <v>15575.06350974467</v>
      </c>
      <c r="I20" s="13">
        <f t="shared" si="3"/>
        <v>19.745542254902446</v>
      </c>
      <c r="J20" s="16">
        <v>13497.446954023675</v>
      </c>
      <c r="K20" s="13">
        <f t="shared" si="4"/>
        <v>19.49824774418977</v>
      </c>
      <c r="L20" s="16">
        <v>12271.822905430394</v>
      </c>
      <c r="M20" s="13">
        <f t="shared" si="5"/>
        <v>17.230759776759275</v>
      </c>
    </row>
    <row r="21" spans="1:13" ht="9.75">
      <c r="A21" s="11" t="s">
        <v>24</v>
      </c>
      <c r="B21" s="16">
        <v>28519.93857712464</v>
      </c>
      <c r="C21" s="13">
        <f t="shared" si="1"/>
        <v>11.564330289394759</v>
      </c>
      <c r="D21" s="16">
        <v>3134.481562586857</v>
      </c>
      <c r="E21" s="13">
        <f t="shared" si="1"/>
        <v>11.483019048158203</v>
      </c>
      <c r="F21" s="21">
        <f t="shared" si="0"/>
        <v>25385.457014537562</v>
      </c>
      <c r="G21" s="13">
        <f t="shared" si="2"/>
        <v>11.57445017512002</v>
      </c>
      <c r="H21" s="16">
        <v>9086.243125935644</v>
      </c>
      <c r="I21" s="13">
        <f t="shared" si="3"/>
        <v>11.519233771934733</v>
      </c>
      <c r="J21" s="16">
        <v>7798.066712079713</v>
      </c>
      <c r="K21" s="13">
        <f t="shared" si="4"/>
        <v>11.264992349721584</v>
      </c>
      <c r="L21" s="16">
        <v>8501.147176522205</v>
      </c>
      <c r="M21" s="13">
        <f t="shared" si="5"/>
        <v>11.936386790646255</v>
      </c>
    </row>
    <row r="22" spans="1:13" ht="9.75">
      <c r="A22" s="11" t="s">
        <v>25</v>
      </c>
      <c r="B22" s="16">
        <v>18689.457242477096</v>
      </c>
      <c r="C22" s="13">
        <f t="shared" si="1"/>
        <v>7.578244107961761</v>
      </c>
      <c r="D22" s="16">
        <v>2281.6779974735705</v>
      </c>
      <c r="E22" s="13">
        <f t="shared" si="1"/>
        <v>8.358815128945732</v>
      </c>
      <c r="F22" s="21">
        <f t="shared" si="0"/>
        <v>16407.779245003512</v>
      </c>
      <c r="G22" s="13">
        <f t="shared" si="2"/>
        <v>7.4810953077151465</v>
      </c>
      <c r="H22" s="16">
        <v>6962.261997691303</v>
      </c>
      <c r="I22" s="13">
        <f t="shared" si="3"/>
        <v>8.826521855214496</v>
      </c>
      <c r="J22" s="16">
        <v>4314.484169639732</v>
      </c>
      <c r="K22" s="13">
        <f t="shared" si="4"/>
        <v>6.232651368408764</v>
      </c>
      <c r="L22" s="16">
        <v>5131.033077672478</v>
      </c>
      <c r="M22" s="13">
        <f t="shared" si="5"/>
        <v>7.2044389044155235</v>
      </c>
    </row>
    <row r="23" spans="1:13" ht="9.75">
      <c r="A23" s="11" t="s">
        <v>26</v>
      </c>
      <c r="B23" s="16">
        <v>11654.927741083065</v>
      </c>
      <c r="C23" s="13">
        <f t="shared" si="1"/>
        <v>4.725866906495375</v>
      </c>
      <c r="D23" s="16">
        <v>1917.055574489335</v>
      </c>
      <c r="E23" s="13">
        <f t="shared" si="1"/>
        <v>7.0230388147733445</v>
      </c>
      <c r="F23" s="21">
        <f t="shared" si="0"/>
        <v>9737.872166593763</v>
      </c>
      <c r="G23" s="13">
        <f t="shared" si="2"/>
        <v>4.439964036864938</v>
      </c>
      <c r="H23" s="16">
        <v>3616.4293114716484</v>
      </c>
      <c r="I23" s="13">
        <f t="shared" si="3"/>
        <v>4.584787582847027</v>
      </c>
      <c r="J23" s="16">
        <v>3062.687543659828</v>
      </c>
      <c r="K23" s="13">
        <f t="shared" si="4"/>
        <v>4.424321184053352</v>
      </c>
      <c r="L23" s="16">
        <v>3058.755311462287</v>
      </c>
      <c r="M23" s="13">
        <f t="shared" si="5"/>
        <v>4.294771721678844</v>
      </c>
    </row>
    <row r="24" spans="1:13" ht="9.75">
      <c r="A24" s="11" t="s">
        <v>27</v>
      </c>
      <c r="B24" s="16">
        <v>6520.655755704396</v>
      </c>
      <c r="C24" s="13">
        <f t="shared" si="1"/>
        <v>2.644010493167447</v>
      </c>
      <c r="D24" s="16">
        <v>851.9468927651662</v>
      </c>
      <c r="E24" s="13">
        <f t="shared" si="1"/>
        <v>3.121065542196984</v>
      </c>
      <c r="F24" s="21">
        <f t="shared" si="0"/>
        <v>5668.708862939243</v>
      </c>
      <c r="G24" s="13">
        <f t="shared" si="2"/>
        <v>2.5846368751122824</v>
      </c>
      <c r="H24" s="16">
        <v>2423.6010912188603</v>
      </c>
      <c r="I24" s="13">
        <f t="shared" si="3"/>
        <v>3.07256003969092</v>
      </c>
      <c r="J24" s="16">
        <v>1614.5398677409887</v>
      </c>
      <c r="K24" s="13">
        <f t="shared" si="4"/>
        <v>2.332344660536012</v>
      </c>
      <c r="L24" s="16">
        <v>1630.5679039793938</v>
      </c>
      <c r="M24" s="13">
        <f t="shared" si="5"/>
        <v>2.2894662080504857</v>
      </c>
    </row>
    <row r="25" spans="1:13" ht="9.75">
      <c r="A25" s="11" t="s">
        <v>28</v>
      </c>
      <c r="B25" s="16">
        <v>2353.362096542761</v>
      </c>
      <c r="C25" s="13">
        <f t="shared" si="1"/>
        <v>0.9542466755798604</v>
      </c>
      <c r="D25" s="16">
        <v>187.31275285010827</v>
      </c>
      <c r="E25" s="13">
        <f t="shared" si="1"/>
        <v>0.6862110578712779</v>
      </c>
      <c r="F25" s="21">
        <f t="shared" si="0"/>
        <v>2166.049343692651</v>
      </c>
      <c r="G25" s="13">
        <f t="shared" si="2"/>
        <v>0.9876060214738155</v>
      </c>
      <c r="H25" s="16">
        <v>498.7302175482054</v>
      </c>
      <c r="I25" s="13">
        <f t="shared" si="3"/>
        <v>0.632273414373783</v>
      </c>
      <c r="J25" s="16">
        <v>772.3247859924556</v>
      </c>
      <c r="K25" s="13">
        <f t="shared" si="4"/>
        <v>1.115690994567685</v>
      </c>
      <c r="L25" s="16">
        <v>894.99434015199</v>
      </c>
      <c r="M25" s="13">
        <f t="shared" si="5"/>
        <v>1.2566537665642152</v>
      </c>
    </row>
    <row r="26" spans="1:13" ht="9.75">
      <c r="A26" s="11" t="s">
        <v>29</v>
      </c>
      <c r="B26" s="16">
        <v>1435.0586603907807</v>
      </c>
      <c r="C26" s="13">
        <f t="shared" si="1"/>
        <v>0.5818908862141217</v>
      </c>
      <c r="D26" s="16">
        <v>70.3623188927922</v>
      </c>
      <c r="E26" s="13">
        <f t="shared" si="1"/>
        <v>0.2577688947870867</v>
      </c>
      <c r="F26" s="21">
        <f t="shared" si="0"/>
        <v>1364.696341497988</v>
      </c>
      <c r="G26" s="13">
        <f t="shared" si="2"/>
        <v>0.6222306653684163</v>
      </c>
      <c r="H26" s="16">
        <v>325.4366958827133</v>
      </c>
      <c r="I26" s="13">
        <f t="shared" si="3"/>
        <v>0.41257770960789464</v>
      </c>
      <c r="J26" s="16">
        <v>678.6533710996741</v>
      </c>
      <c r="K26" s="13">
        <f t="shared" si="4"/>
        <v>0.9803744076346448</v>
      </c>
      <c r="L26" s="16">
        <v>360.6062745156004</v>
      </c>
      <c r="M26" s="13">
        <f t="shared" si="5"/>
        <v>0.5063241327758145</v>
      </c>
    </row>
    <row r="27" spans="1:13" ht="9.75">
      <c r="A27" s="11" t="s">
        <v>30</v>
      </c>
      <c r="B27" s="16">
        <v>210.61839119587924</v>
      </c>
      <c r="C27" s="13">
        <f t="shared" si="1"/>
        <v>0.08540202967911378</v>
      </c>
      <c r="D27" s="16">
        <v>0</v>
      </c>
      <c r="E27" s="13">
        <f t="shared" si="1"/>
        <v>0</v>
      </c>
      <c r="F27" s="21">
        <f t="shared" si="0"/>
        <v>210.61839119587927</v>
      </c>
      <c r="G27" s="13">
        <f t="shared" si="2"/>
        <v>0.09603104933129958</v>
      </c>
      <c r="H27" s="16">
        <v>0</v>
      </c>
      <c r="I27" s="13">
        <f t="shared" si="3"/>
        <v>0</v>
      </c>
      <c r="J27" s="16">
        <v>70.3623188927922</v>
      </c>
      <c r="K27" s="13">
        <f t="shared" si="4"/>
        <v>0.10164455028425667</v>
      </c>
      <c r="L27" s="16">
        <v>140.25607230308705</v>
      </c>
      <c r="M27" s="13">
        <f t="shared" si="5"/>
        <v>0.1969323308941211</v>
      </c>
    </row>
    <row r="28" spans="1:13" ht="9.75">
      <c r="A28" s="11" t="s">
        <v>31</v>
      </c>
      <c r="B28" s="16">
        <v>70.3623188927922</v>
      </c>
      <c r="C28" s="13">
        <f t="shared" si="1"/>
        <v>0.028530674896215216</v>
      </c>
      <c r="D28" s="16">
        <v>0</v>
      </c>
      <c r="E28" s="13">
        <f t="shared" si="1"/>
        <v>0</v>
      </c>
      <c r="F28" s="21">
        <f t="shared" si="0"/>
        <v>70.3623188927922</v>
      </c>
      <c r="G28" s="13">
        <f t="shared" si="2"/>
        <v>0.0320815636198372</v>
      </c>
      <c r="H28" s="16">
        <v>70.3623188927922</v>
      </c>
      <c r="I28" s="13">
        <f t="shared" si="3"/>
        <v>0.0892029839866332</v>
      </c>
      <c r="J28" s="16">
        <v>0</v>
      </c>
      <c r="K28" s="13">
        <f t="shared" si="4"/>
        <v>0</v>
      </c>
      <c r="L28" s="16">
        <v>0</v>
      </c>
      <c r="M28" s="13">
        <f t="shared" si="5"/>
        <v>0</v>
      </c>
    </row>
    <row r="29" spans="1:13" ht="9.75">
      <c r="A29" s="11" t="s">
        <v>32</v>
      </c>
      <c r="B29" s="16">
        <v>343.48832185454506</v>
      </c>
      <c r="C29" s="13">
        <f t="shared" si="1"/>
        <v>0.1392784347600922</v>
      </c>
      <c r="D29" s="16">
        <v>0</v>
      </c>
      <c r="E29" s="13">
        <f t="shared" si="1"/>
        <v>0</v>
      </c>
      <c r="F29" s="21">
        <f t="shared" si="0"/>
        <v>343.48832185454506</v>
      </c>
      <c r="G29" s="13">
        <f t="shared" si="2"/>
        <v>0.15661283800265058</v>
      </c>
      <c r="H29" s="16">
        <v>128.00402515034875</v>
      </c>
      <c r="I29" s="13">
        <f t="shared" si="3"/>
        <v>0.16227920263840012</v>
      </c>
      <c r="J29" s="16">
        <v>215.4842967041963</v>
      </c>
      <c r="K29" s="13">
        <f t="shared" si="4"/>
        <v>0.3112859947835098</v>
      </c>
      <c r="L29" s="16">
        <v>0</v>
      </c>
      <c r="M29" s="13">
        <f t="shared" si="5"/>
        <v>0</v>
      </c>
    </row>
    <row r="30" spans="1:13" ht="9.75">
      <c r="A30" s="11" t="s">
        <v>33</v>
      </c>
      <c r="B30" s="16">
        <v>8815.960819069565</v>
      </c>
      <c r="C30" s="13">
        <f t="shared" si="1"/>
        <v>3.5747160694047397</v>
      </c>
      <c r="D30" s="16">
        <v>157.00907972553827</v>
      </c>
      <c r="E30" s="13">
        <f t="shared" si="1"/>
        <v>0.5751950417389595</v>
      </c>
      <c r="F30" s="21">
        <f t="shared" si="0"/>
        <v>8658.951739344051</v>
      </c>
      <c r="G30" s="13">
        <f t="shared" si="2"/>
        <v>3.9480323485376605</v>
      </c>
      <c r="H30" s="16">
        <v>1465.8540606248662</v>
      </c>
      <c r="I30" s="13">
        <f t="shared" si="3"/>
        <v>1.8583605309525395</v>
      </c>
      <c r="J30" s="16">
        <v>3073.7445925070792</v>
      </c>
      <c r="K30" s="13">
        <f t="shared" si="4"/>
        <v>4.440294062367132</v>
      </c>
      <c r="L30" s="16">
        <v>4119.353086212106</v>
      </c>
      <c r="M30" s="13">
        <f t="shared" si="5"/>
        <v>5.78394783001339</v>
      </c>
    </row>
    <row r="31" spans="1:13" ht="9.75">
      <c r="A31" s="8"/>
      <c r="B31" s="16"/>
      <c r="C31" s="13"/>
      <c r="D31" s="16"/>
      <c r="E31" s="13"/>
      <c r="F31" s="21"/>
      <c r="G31" s="13"/>
      <c r="H31" s="16"/>
      <c r="I31" s="13"/>
      <c r="J31" s="16"/>
      <c r="K31" s="13"/>
      <c r="L31" s="16"/>
      <c r="M31" s="13"/>
    </row>
    <row r="32" spans="1:13" ht="20.25">
      <c r="A32" s="7" t="s">
        <v>42</v>
      </c>
      <c r="B32" s="16"/>
      <c r="C32" s="13"/>
      <c r="D32" s="16"/>
      <c r="E32" s="13"/>
      <c r="F32" s="21"/>
      <c r="G32" s="13"/>
      <c r="H32" s="16"/>
      <c r="I32" s="13"/>
      <c r="J32" s="16"/>
      <c r="K32" s="13"/>
      <c r="L32" s="16"/>
      <c r="M32" s="13"/>
    </row>
    <row r="33" spans="1:13" ht="9.75">
      <c r="A33" s="11" t="s">
        <v>9</v>
      </c>
      <c r="B33" s="16">
        <v>52604.40511474824</v>
      </c>
      <c r="C33" s="13">
        <f t="shared" si="1"/>
        <v>21.33015517473837</v>
      </c>
      <c r="D33" s="16">
        <v>6689.496020674995</v>
      </c>
      <c r="E33" s="13">
        <f t="shared" si="1"/>
        <v>24.506639676832012</v>
      </c>
      <c r="F33" s="21">
        <f t="shared" si="0"/>
        <v>45914.909094073606</v>
      </c>
      <c r="G33" s="13">
        <f aca="true" t="shared" si="6" ref="G33:G41">F33/F$8*100</f>
        <v>20.934814263937767</v>
      </c>
      <c r="H33" s="16">
        <v>18438.44127878245</v>
      </c>
      <c r="I33" s="13">
        <f aca="true" t="shared" si="7" ref="I33:I41">H33/H$8*100</f>
        <v>23.375636391912526</v>
      </c>
      <c r="J33" s="16">
        <v>13145.26065705295</v>
      </c>
      <c r="K33" s="13">
        <f aca="true" t="shared" si="8" ref="K33:K41">J33/J$8*100</f>
        <v>18.9894837020835</v>
      </c>
      <c r="L33" s="16">
        <v>14331.207158238201</v>
      </c>
      <c r="M33" s="13">
        <f aca="true" t="shared" si="9" ref="M33:M41">L33/L$8*100</f>
        <v>20.122323289501125</v>
      </c>
    </row>
    <row r="34" spans="1:13" ht="9.75">
      <c r="A34" s="11" t="s">
        <v>10</v>
      </c>
      <c r="B34" s="16">
        <v>137378.27225989514</v>
      </c>
      <c r="C34" s="13">
        <f t="shared" si="1"/>
        <v>55.704457802517304</v>
      </c>
      <c r="D34" s="16">
        <v>14671.852974881378</v>
      </c>
      <c r="E34" s="13">
        <f t="shared" si="1"/>
        <v>53.749611799693255</v>
      </c>
      <c r="F34" s="21">
        <f t="shared" si="0"/>
        <v>122706.41928500953</v>
      </c>
      <c r="G34" s="13">
        <f t="shared" si="6"/>
        <v>55.94775525878401</v>
      </c>
      <c r="H34" s="16">
        <v>42009.303583222674</v>
      </c>
      <c r="I34" s="13">
        <f t="shared" si="7"/>
        <v>53.25798373037558</v>
      </c>
      <c r="J34" s="16">
        <v>39923.79742038567</v>
      </c>
      <c r="K34" s="13">
        <f t="shared" si="8"/>
        <v>57.67343229005727</v>
      </c>
      <c r="L34" s="16">
        <v>40773.31828140119</v>
      </c>
      <c r="M34" s="13">
        <f t="shared" si="9"/>
        <v>57.24946147139103</v>
      </c>
    </row>
    <row r="35" spans="1:13" ht="9.75">
      <c r="A35" s="11" t="s">
        <v>40</v>
      </c>
      <c r="B35" s="16">
        <v>3950.7539346872386</v>
      </c>
      <c r="C35" s="13">
        <f t="shared" si="1"/>
        <v>1.601960792071782</v>
      </c>
      <c r="D35" s="16">
        <v>597.7291881233647</v>
      </c>
      <c r="E35" s="13">
        <f t="shared" si="1"/>
        <v>2.1897514838773406</v>
      </c>
      <c r="F35" s="21">
        <f t="shared" si="0"/>
        <v>3353.024746563873</v>
      </c>
      <c r="G35" s="13">
        <f t="shared" si="6"/>
        <v>1.5288051675738152</v>
      </c>
      <c r="H35" s="16">
        <v>1475.4822513976071</v>
      </c>
      <c r="I35" s="13">
        <f t="shared" si="7"/>
        <v>1.8705668277437193</v>
      </c>
      <c r="J35" s="16">
        <v>931.4625373342577</v>
      </c>
      <c r="K35" s="13">
        <f t="shared" si="8"/>
        <v>1.3455794550806361</v>
      </c>
      <c r="L35" s="16">
        <v>946.0799578320085</v>
      </c>
      <c r="M35" s="13">
        <f t="shared" si="9"/>
        <v>1.3283826379042876</v>
      </c>
    </row>
    <row r="36" spans="1:13" ht="9.75">
      <c r="A36" s="11" t="s">
        <v>43</v>
      </c>
      <c r="B36" s="16">
        <v>7368.905737679985</v>
      </c>
      <c r="C36" s="13">
        <f t="shared" si="1"/>
        <v>2.987960846812558</v>
      </c>
      <c r="D36" s="16">
        <v>903.8891827933043</v>
      </c>
      <c r="E36" s="13">
        <f t="shared" si="1"/>
        <v>3.3113535671505647</v>
      </c>
      <c r="F36" s="21">
        <f t="shared" si="0"/>
        <v>6465.016554886697</v>
      </c>
      <c r="G36" s="13">
        <f t="shared" si="6"/>
        <v>2.947711831739315</v>
      </c>
      <c r="H36" s="16">
        <v>2130.8566034327473</v>
      </c>
      <c r="I36" s="13">
        <f t="shared" si="7"/>
        <v>2.7014284131743467</v>
      </c>
      <c r="J36" s="16">
        <v>1885.277335730711</v>
      </c>
      <c r="K36" s="13">
        <f t="shared" si="8"/>
        <v>2.723448714693793</v>
      </c>
      <c r="L36" s="16">
        <v>2448.882615723239</v>
      </c>
      <c r="M36" s="13">
        <f t="shared" si="9"/>
        <v>3.4384547754789443</v>
      </c>
    </row>
    <row r="37" spans="1:13" ht="9.75">
      <c r="A37" s="11" t="s">
        <v>11</v>
      </c>
      <c r="B37" s="16">
        <v>14769.404789313368</v>
      </c>
      <c r="C37" s="13">
        <f t="shared" si="1"/>
        <v>5.988732223230768</v>
      </c>
      <c r="D37" s="16">
        <v>1234.453724873538</v>
      </c>
      <c r="E37" s="13">
        <f t="shared" si="1"/>
        <v>4.522360509625708</v>
      </c>
      <c r="F37" s="21">
        <f t="shared" si="0"/>
        <v>13534.951064439862</v>
      </c>
      <c r="G37" s="13">
        <f t="shared" si="6"/>
        <v>6.171234838448335</v>
      </c>
      <c r="H37" s="16">
        <v>4448.557394233104</v>
      </c>
      <c r="I37" s="13">
        <f t="shared" si="7"/>
        <v>5.639731609841022</v>
      </c>
      <c r="J37" s="16">
        <v>4189.314699011386</v>
      </c>
      <c r="K37" s="13">
        <f t="shared" si="8"/>
        <v>6.05183307316864</v>
      </c>
      <c r="L37" s="16">
        <v>4897.078971195373</v>
      </c>
      <c r="M37" s="13">
        <f t="shared" si="9"/>
        <v>6.87594597890977</v>
      </c>
    </row>
    <row r="38" spans="1:13" ht="9.75">
      <c r="A38" s="11" t="s">
        <v>39</v>
      </c>
      <c r="B38" s="16">
        <v>5777.82775139665</v>
      </c>
      <c r="C38" s="13">
        <f t="shared" si="1"/>
        <v>2.342806885494993</v>
      </c>
      <c r="D38" s="16">
        <v>872.5222125273204</v>
      </c>
      <c r="E38" s="13">
        <f t="shared" si="1"/>
        <v>3.1964422142345037</v>
      </c>
      <c r="F38" s="21">
        <f t="shared" si="0"/>
        <v>4905.3055388693365</v>
      </c>
      <c r="G38" s="13">
        <f t="shared" si="6"/>
        <v>2.236564601569678</v>
      </c>
      <c r="H38" s="16">
        <v>2110.048039596062</v>
      </c>
      <c r="I38" s="13">
        <f t="shared" si="7"/>
        <v>2.6750480150306064</v>
      </c>
      <c r="J38" s="16">
        <v>1535.724652408143</v>
      </c>
      <c r="K38" s="13">
        <f t="shared" si="8"/>
        <v>2.218489158839569</v>
      </c>
      <c r="L38" s="16">
        <v>1259.5328468651312</v>
      </c>
      <c r="M38" s="13">
        <f t="shared" si="9"/>
        <v>1.7684991123582101</v>
      </c>
    </row>
    <row r="39" spans="1:13" ht="9.75">
      <c r="A39" s="11" t="s">
        <v>12</v>
      </c>
      <c r="B39" s="16">
        <v>6778.775819966084</v>
      </c>
      <c r="C39" s="13">
        <f t="shared" si="1"/>
        <v>2.7486736104939395</v>
      </c>
      <c r="D39" s="16">
        <v>717.6684236992822</v>
      </c>
      <c r="E39" s="13">
        <f t="shared" si="1"/>
        <v>2.6291429746995587</v>
      </c>
      <c r="F39" s="21">
        <f t="shared" si="0"/>
        <v>6061.107396266814</v>
      </c>
      <c r="G39" s="13">
        <f t="shared" si="6"/>
        <v>2.763550229722726</v>
      </c>
      <c r="H39" s="16">
        <v>2631.244085154993</v>
      </c>
      <c r="I39" s="13">
        <f t="shared" si="7"/>
        <v>3.3358028513902203</v>
      </c>
      <c r="J39" s="16">
        <v>1712.963810630031</v>
      </c>
      <c r="K39" s="13">
        <f t="shared" si="8"/>
        <v>2.4745266916228936</v>
      </c>
      <c r="L39" s="16">
        <v>1716.8995004817903</v>
      </c>
      <c r="M39" s="13">
        <f t="shared" si="9"/>
        <v>2.410683651615341</v>
      </c>
    </row>
    <row r="40" spans="1:13" ht="9.75">
      <c r="A40" s="11" t="s">
        <v>44</v>
      </c>
      <c r="B40" s="16">
        <v>11354.874193933354</v>
      </c>
      <c r="C40" s="13">
        <f t="shared" si="1"/>
        <v>4.604200504081489</v>
      </c>
      <c r="D40" s="16">
        <v>751.5162221557707</v>
      </c>
      <c r="E40" s="13">
        <f t="shared" si="1"/>
        <v>2.7531427196823643</v>
      </c>
      <c r="F40" s="21">
        <f t="shared" si="0"/>
        <v>10603.357971777608</v>
      </c>
      <c r="G40" s="13">
        <f t="shared" si="6"/>
        <v>4.834580620826269</v>
      </c>
      <c r="H40" s="16">
        <v>3322.6146112356846</v>
      </c>
      <c r="I40" s="13">
        <f t="shared" si="7"/>
        <v>4.21229917694159</v>
      </c>
      <c r="J40" s="16">
        <v>4335.24641022238</v>
      </c>
      <c r="K40" s="13">
        <f t="shared" si="8"/>
        <v>6.262644248690783</v>
      </c>
      <c r="L40" s="16">
        <v>2945.4969503195443</v>
      </c>
      <c r="M40" s="13">
        <f t="shared" si="9"/>
        <v>4.1357466421451035</v>
      </c>
    </row>
    <row r="41" spans="1:13" ht="9.75">
      <c r="A41" s="11" t="s">
        <v>45</v>
      </c>
      <c r="B41" s="16">
        <v>6636.669863827685</v>
      </c>
      <c r="C41" s="13">
        <f t="shared" si="1"/>
        <v>2.6910521605588125</v>
      </c>
      <c r="D41" s="16">
        <v>857.5398467909655</v>
      </c>
      <c r="E41" s="13">
        <f t="shared" si="1"/>
        <v>3.141555054204425</v>
      </c>
      <c r="F41" s="21">
        <f t="shared" si="0"/>
        <v>5779.13001703673</v>
      </c>
      <c r="G41" s="13">
        <f t="shared" si="6"/>
        <v>2.634983187398435</v>
      </c>
      <c r="H41" s="16">
        <v>2312.3368585685807</v>
      </c>
      <c r="I41" s="13">
        <f t="shared" si="7"/>
        <v>2.9315029835909026</v>
      </c>
      <c r="J41" s="16">
        <v>1564.8495735458068</v>
      </c>
      <c r="K41" s="13">
        <f t="shared" si="8"/>
        <v>2.2605626657632523</v>
      </c>
      <c r="L41" s="16">
        <v>1901.9435849223423</v>
      </c>
      <c r="M41" s="13">
        <f t="shared" si="9"/>
        <v>2.6705024406963496</v>
      </c>
    </row>
    <row r="42" spans="1:13" ht="9.75">
      <c r="A42" s="8"/>
      <c r="B42" s="16"/>
      <c r="C42" s="13"/>
      <c r="D42" s="16"/>
      <c r="E42" s="13"/>
      <c r="F42" s="21"/>
      <c r="G42" s="13"/>
      <c r="H42" s="16"/>
      <c r="I42" s="13"/>
      <c r="J42" s="16"/>
      <c r="K42" s="13"/>
      <c r="L42" s="16"/>
      <c r="M42" s="13"/>
    </row>
    <row r="43" spans="1:13" ht="20.25">
      <c r="A43" s="7" t="s">
        <v>34</v>
      </c>
      <c r="B43" s="16"/>
      <c r="C43" s="13"/>
      <c r="D43" s="16"/>
      <c r="E43" s="13"/>
      <c r="F43" s="21"/>
      <c r="G43" s="13"/>
      <c r="H43" s="16"/>
      <c r="I43" s="13"/>
      <c r="J43" s="16"/>
      <c r="K43" s="13"/>
      <c r="L43" s="16"/>
      <c r="M43" s="13"/>
    </row>
    <row r="44" spans="1:13" ht="9.75">
      <c r="A44" s="11" t="s">
        <v>35</v>
      </c>
      <c r="B44" s="16">
        <v>9236.13625983051</v>
      </c>
      <c r="C44" s="13">
        <f t="shared" si="1"/>
        <v>3.7450897735174453</v>
      </c>
      <c r="D44" s="16">
        <v>969.7574567248203</v>
      </c>
      <c r="E44" s="13">
        <f t="shared" si="1"/>
        <v>3.5526587492428403</v>
      </c>
      <c r="F44" s="21">
        <f t="shared" si="0"/>
        <v>8266.378803105712</v>
      </c>
      <c r="G44" s="13">
        <f aca="true" t="shared" si="10" ref="G44:G49">F44/F$8*100</f>
        <v>3.769039475256352</v>
      </c>
      <c r="H44" s="16">
        <v>3016.707375176602</v>
      </c>
      <c r="I44" s="13">
        <f aca="true" t="shared" si="11" ref="I44:I49">H44/H$8*100</f>
        <v>3.8244802603827037</v>
      </c>
      <c r="J44" s="16">
        <v>2622.2069789504762</v>
      </c>
      <c r="K44" s="13">
        <f aca="true" t="shared" si="12" ref="K44:K49">J44/J$8*100</f>
        <v>3.7880083164081686</v>
      </c>
      <c r="L44" s="16">
        <v>2627.464448978634</v>
      </c>
      <c r="M44" s="13">
        <f aca="true" t="shared" si="13" ref="M44:M49">L44/L$8*100</f>
        <v>3.689199973892405</v>
      </c>
    </row>
    <row r="45" spans="1:13" ht="9.75">
      <c r="A45" s="11" t="s">
        <v>3</v>
      </c>
      <c r="B45" s="16">
        <v>1192.7246000088944</v>
      </c>
      <c r="C45" s="13">
        <f t="shared" si="1"/>
        <v>0.48362871404822333</v>
      </c>
      <c r="D45" s="16">
        <v>139.42256158198558</v>
      </c>
      <c r="E45" s="13">
        <f t="shared" si="1"/>
        <v>0.5107676974394667</v>
      </c>
      <c r="F45" s="21">
        <f t="shared" si="0"/>
        <v>1053.302038426909</v>
      </c>
      <c r="G45" s="13">
        <f t="shared" si="10"/>
        <v>0.4802510333433403</v>
      </c>
      <c r="H45" s="16">
        <v>557.6705423551425</v>
      </c>
      <c r="I45" s="13">
        <f t="shared" si="11"/>
        <v>0.7069959779938225</v>
      </c>
      <c r="J45" s="16">
        <v>57.64170625755656</v>
      </c>
      <c r="K45" s="13">
        <f t="shared" si="12"/>
        <v>0.08326850795087629</v>
      </c>
      <c r="L45" s="16">
        <v>437.98978981420976</v>
      </c>
      <c r="M45" s="13">
        <f t="shared" si="13"/>
        <v>0.614977653370663</v>
      </c>
    </row>
    <row r="46" spans="1:13" ht="9.75">
      <c r="A46" s="11" t="s">
        <v>4</v>
      </c>
      <c r="B46" s="16">
        <v>146136.2339516478</v>
      </c>
      <c r="C46" s="13">
        <f t="shared" si="1"/>
        <v>59.25565625238105</v>
      </c>
      <c r="D46" s="16">
        <v>17054.241020856436</v>
      </c>
      <c r="E46" s="13">
        <f t="shared" si="1"/>
        <v>62.47737323832124</v>
      </c>
      <c r="F46" s="21">
        <f t="shared" si="0"/>
        <v>129081.99293078663</v>
      </c>
      <c r="G46" s="13">
        <f t="shared" si="10"/>
        <v>58.85468576858713</v>
      </c>
      <c r="H46" s="16">
        <v>47795.62379450823</v>
      </c>
      <c r="I46" s="13">
        <f t="shared" si="11"/>
        <v>60.59368609594545</v>
      </c>
      <c r="J46" s="16">
        <v>39877.991384058616</v>
      </c>
      <c r="K46" s="13">
        <f t="shared" si="12"/>
        <v>57.60726144696919</v>
      </c>
      <c r="L46" s="16">
        <v>41408.377752219785</v>
      </c>
      <c r="M46" s="13">
        <f t="shared" si="13"/>
        <v>58.1411429493554</v>
      </c>
    </row>
    <row r="47" spans="1:13" ht="9.75">
      <c r="A47" s="11" t="s">
        <v>5</v>
      </c>
      <c r="B47" s="16">
        <v>79367.70940194177</v>
      </c>
      <c r="C47" s="13">
        <f t="shared" si="1"/>
        <v>32.182201352037126</v>
      </c>
      <c r="D47" s="16">
        <v>7558.403432105044</v>
      </c>
      <c r="E47" s="13">
        <f t="shared" si="1"/>
        <v>27.68983924502555</v>
      </c>
      <c r="F47" s="21">
        <f t="shared" si="0"/>
        <v>71809.30596983663</v>
      </c>
      <c r="G47" s="13">
        <f t="shared" si="10"/>
        <v>32.74131458739718</v>
      </c>
      <c r="H47" s="16">
        <v>24902.871431572494</v>
      </c>
      <c r="I47" s="13">
        <f t="shared" si="11"/>
        <v>31.57102375941314</v>
      </c>
      <c r="J47" s="16">
        <v>24244.651060936965</v>
      </c>
      <c r="K47" s="13">
        <f t="shared" si="12"/>
        <v>35.023528113711826</v>
      </c>
      <c r="L47" s="16">
        <v>22661.783477327164</v>
      </c>
      <c r="M47" s="13">
        <f t="shared" si="13"/>
        <v>31.819213023190386</v>
      </c>
    </row>
    <row r="48" spans="1:13" ht="9.75">
      <c r="A48" s="11" t="s">
        <v>0</v>
      </c>
      <c r="B48" s="16">
        <v>7673.377816050619</v>
      </c>
      <c r="C48" s="13">
        <f t="shared" si="1"/>
        <v>3.111418885428414</v>
      </c>
      <c r="D48" s="16">
        <v>1331.1874846933597</v>
      </c>
      <c r="E48" s="13">
        <f t="shared" si="1"/>
        <v>4.876739881279834</v>
      </c>
      <c r="F48" s="21">
        <f t="shared" si="0"/>
        <v>6342.190331357268</v>
      </c>
      <c r="G48" s="13">
        <f t="shared" si="10"/>
        <v>2.891709451966306</v>
      </c>
      <c r="H48" s="16">
        <v>2081.3750113642955</v>
      </c>
      <c r="I48" s="13">
        <f t="shared" si="11"/>
        <v>2.6386973131428015</v>
      </c>
      <c r="J48" s="16">
        <v>1753.8061862110999</v>
      </c>
      <c r="K48" s="13">
        <f t="shared" si="12"/>
        <v>2.5335270907541925</v>
      </c>
      <c r="L48" s="16">
        <v>2507.0091337818735</v>
      </c>
      <c r="M48" s="13">
        <f t="shared" si="13"/>
        <v>3.520069713784857</v>
      </c>
    </row>
    <row r="49" spans="1:13" ht="9.75">
      <c r="A49" s="11" t="s">
        <v>46</v>
      </c>
      <c r="B49" s="16">
        <v>3013.707435969055</v>
      </c>
      <c r="C49" s="13">
        <f t="shared" si="1"/>
        <v>1.2220050225881258</v>
      </c>
      <c r="D49" s="16">
        <v>243.65584055828435</v>
      </c>
      <c r="E49" s="13">
        <f t="shared" si="1"/>
        <v>0.8926211886908323</v>
      </c>
      <c r="F49" s="21">
        <f t="shared" si="0"/>
        <v>2770.0515954107696</v>
      </c>
      <c r="G49" s="13">
        <f t="shared" si="10"/>
        <v>1.2629996834499664</v>
      </c>
      <c r="H49" s="16">
        <v>524.6365506469558</v>
      </c>
      <c r="I49" s="13">
        <f t="shared" si="11"/>
        <v>0.6651165931223582</v>
      </c>
      <c r="J49" s="16">
        <v>667.5997799066415</v>
      </c>
      <c r="K49" s="13">
        <f t="shared" si="12"/>
        <v>0.9644065242061054</v>
      </c>
      <c r="L49" s="16">
        <v>1577.8152648571725</v>
      </c>
      <c r="M49" s="13">
        <f t="shared" si="13"/>
        <v>2.215396686406489</v>
      </c>
    </row>
    <row r="50" spans="1:13" ht="9.75">
      <c r="A50" s="11"/>
      <c r="B50" s="16"/>
      <c r="C50" s="13"/>
      <c r="D50" s="16"/>
      <c r="E50" s="13"/>
      <c r="F50" s="21"/>
      <c r="G50" s="13"/>
      <c r="H50" s="16"/>
      <c r="I50" s="13"/>
      <c r="J50" s="16"/>
      <c r="K50" s="13"/>
      <c r="L50" s="16"/>
      <c r="M50" s="13"/>
    </row>
    <row r="51" spans="1:13" ht="9.75">
      <c r="A51" s="7" t="s">
        <v>41</v>
      </c>
      <c r="B51" s="16"/>
      <c r="C51" s="13"/>
      <c r="D51" s="16"/>
      <c r="E51" s="13"/>
      <c r="F51" s="21"/>
      <c r="G51" s="13"/>
      <c r="H51" s="16"/>
      <c r="I51" s="13"/>
      <c r="J51" s="16"/>
      <c r="K51" s="13"/>
      <c r="L51" s="16"/>
      <c r="M51" s="13"/>
    </row>
    <row r="52" spans="1:13" ht="9.75">
      <c r="A52" s="11" t="s">
        <v>49</v>
      </c>
      <c r="B52" s="16">
        <v>51043.632715069805</v>
      </c>
      <c r="C52" s="13">
        <f t="shared" si="1"/>
        <v>20.697289592379448</v>
      </c>
      <c r="D52" s="16">
        <v>5642.509911442661</v>
      </c>
      <c r="E52" s="13">
        <f t="shared" si="1"/>
        <v>20.671057557296482</v>
      </c>
      <c r="F52" s="21">
        <f t="shared" si="0"/>
        <v>45401.12280362747</v>
      </c>
      <c r="G52" s="13">
        <f aca="true" t="shared" si="14" ref="G52:G58">F52/F$8*100</f>
        <v>20.70055439554056</v>
      </c>
      <c r="H52" s="16">
        <v>17673.430307593626</v>
      </c>
      <c r="I52" s="13">
        <f aca="true" t="shared" si="15" ref="I52:I58">H52/H$8*100</f>
        <v>22.405781184091257</v>
      </c>
      <c r="J52" s="16">
        <v>14252.075302014739</v>
      </c>
      <c r="K52" s="13">
        <f aca="true" t="shared" si="16" ref="K52:K58">J52/J$8*100</f>
        <v>20.588374679604918</v>
      </c>
      <c r="L52" s="16">
        <v>13475.617194019107</v>
      </c>
      <c r="M52" s="13">
        <f aca="true" t="shared" si="17" ref="M52:M58">L52/L$8*100</f>
        <v>18.920996864366554</v>
      </c>
    </row>
    <row r="53" spans="1:13" ht="9.75">
      <c r="A53" s="11" t="s">
        <v>37</v>
      </c>
      <c r="B53" s="16">
        <v>1757.7615800356589</v>
      </c>
      <c r="C53" s="13">
        <f t="shared" si="1"/>
        <v>0.7127412082803352</v>
      </c>
      <c r="D53" s="16">
        <v>58.47521697865803</v>
      </c>
      <c r="E53" s="13">
        <f t="shared" si="1"/>
        <v>0.21422108154209554</v>
      </c>
      <c r="F53" s="21">
        <f t="shared" si="0"/>
        <v>1699.2863630570002</v>
      </c>
      <c r="G53" s="13">
        <f t="shared" si="14"/>
        <v>0.7747863405098696</v>
      </c>
      <c r="H53" s="16">
        <v>413.01713002623575</v>
      </c>
      <c r="I53" s="13">
        <f t="shared" si="15"/>
        <v>0.5236092416463776</v>
      </c>
      <c r="J53" s="16">
        <v>774.8218605015417</v>
      </c>
      <c r="K53" s="13">
        <f t="shared" si="16"/>
        <v>1.1192982380397065</v>
      </c>
      <c r="L53" s="16">
        <v>511.4473725292228</v>
      </c>
      <c r="M53" s="13">
        <f t="shared" si="17"/>
        <v>0.7181188061804641</v>
      </c>
    </row>
    <row r="54" spans="1:13" ht="9.75">
      <c r="A54" s="11" t="s">
        <v>50</v>
      </c>
      <c r="B54" s="16">
        <v>1386.776904602817</v>
      </c>
      <c r="C54" s="13">
        <f t="shared" si="1"/>
        <v>0.5623134888303927</v>
      </c>
      <c r="D54" s="16">
        <v>259.57187960541575</v>
      </c>
      <c r="E54" s="13">
        <f t="shared" si="1"/>
        <v>0.9509288149761201</v>
      </c>
      <c r="F54" s="21">
        <f t="shared" si="0"/>
        <v>1127.205024997401</v>
      </c>
      <c r="G54" s="13">
        <f t="shared" si="14"/>
        <v>0.5139469575633717</v>
      </c>
      <c r="H54" s="16">
        <v>202.76368406896066</v>
      </c>
      <c r="I54" s="13">
        <f t="shared" si="15"/>
        <v>0.25705698657590814</v>
      </c>
      <c r="J54" s="16">
        <v>448.5516538977269</v>
      </c>
      <c r="K54" s="13">
        <f t="shared" si="16"/>
        <v>0.6479722649442762</v>
      </c>
      <c r="L54" s="16">
        <v>475.8896870307135</v>
      </c>
      <c r="M54" s="13">
        <f t="shared" si="17"/>
        <v>0.6681925693235705</v>
      </c>
    </row>
    <row r="55" spans="1:13" ht="9.75">
      <c r="A55" s="11" t="s">
        <v>51</v>
      </c>
      <c r="B55" s="16">
        <v>3948.783583516286</v>
      </c>
      <c r="C55" s="13">
        <f t="shared" si="1"/>
        <v>1.601161849547226</v>
      </c>
      <c r="D55" s="16">
        <v>714.2145142524017</v>
      </c>
      <c r="E55" s="13">
        <f t="shared" si="1"/>
        <v>2.6164897473070168</v>
      </c>
      <c r="F55" s="21">
        <f t="shared" si="0"/>
        <v>3234.5690692638827</v>
      </c>
      <c r="G55" s="13">
        <f t="shared" si="14"/>
        <v>1.4747955299264148</v>
      </c>
      <c r="H55" s="16">
        <v>1408.2123543673097</v>
      </c>
      <c r="I55" s="13">
        <f t="shared" si="15"/>
        <v>1.7852843123007727</v>
      </c>
      <c r="J55" s="16">
        <v>518.4685689350399</v>
      </c>
      <c r="K55" s="13">
        <f t="shared" si="16"/>
        <v>0.7489733902349076</v>
      </c>
      <c r="L55" s="16">
        <v>1307.8881459615332</v>
      </c>
      <c r="M55" s="13">
        <f t="shared" si="17"/>
        <v>1.8363943671287748</v>
      </c>
    </row>
    <row r="56" spans="1:13" ht="9.75">
      <c r="A56" s="11" t="s">
        <v>36</v>
      </c>
      <c r="B56" s="16">
        <v>136408.99275082882</v>
      </c>
      <c r="C56" s="13">
        <f t="shared" si="1"/>
        <v>55.31143211786258</v>
      </c>
      <c r="D56" s="16">
        <v>14307.649952165882</v>
      </c>
      <c r="E56" s="13">
        <f t="shared" si="1"/>
        <v>52.41537193777894</v>
      </c>
      <c r="F56" s="21">
        <f t="shared" si="0"/>
        <v>122101.34279865946</v>
      </c>
      <c r="G56" s="13">
        <f t="shared" si="14"/>
        <v>55.67187180159886</v>
      </c>
      <c r="H56" s="16">
        <v>41632.54759932738</v>
      </c>
      <c r="I56" s="13">
        <f t="shared" si="15"/>
        <v>52.78034515155775</v>
      </c>
      <c r="J56" s="16">
        <v>39635.53075682557</v>
      </c>
      <c r="K56" s="13">
        <f t="shared" si="16"/>
        <v>57.257005773129166</v>
      </c>
      <c r="L56" s="16">
        <v>40833.26444250653</v>
      </c>
      <c r="M56" s="13">
        <f t="shared" si="17"/>
        <v>57.33363135466794</v>
      </c>
    </row>
    <row r="57" spans="1:13" ht="9.75">
      <c r="A57" s="11" t="s">
        <v>52</v>
      </c>
      <c r="B57" s="16">
        <v>51900.64840972775</v>
      </c>
      <c r="C57" s="13">
        <f t="shared" si="1"/>
        <v>21.04479428736392</v>
      </c>
      <c r="D57" s="16">
        <v>6314.2463220749005</v>
      </c>
      <c r="E57" s="13">
        <f t="shared" si="1"/>
        <v>23.13193086109907</v>
      </c>
      <c r="F57" s="21">
        <f t="shared" si="0"/>
        <v>45586.40208765314</v>
      </c>
      <c r="G57" s="13">
        <f t="shared" si="14"/>
        <v>20.785032127818887</v>
      </c>
      <c r="H57" s="16">
        <v>17548.913630240342</v>
      </c>
      <c r="I57" s="13">
        <f t="shared" si="15"/>
        <v>22.247923123828386</v>
      </c>
      <c r="J57" s="16">
        <v>13594.448954146643</v>
      </c>
      <c r="K57" s="13">
        <f t="shared" si="16"/>
        <v>19.638375654047245</v>
      </c>
      <c r="L57" s="16">
        <v>14443.039503266158</v>
      </c>
      <c r="M57" s="13">
        <f t="shared" si="17"/>
        <v>20.279346112214427</v>
      </c>
    </row>
    <row r="58" spans="1:14" ht="9.75">
      <c r="A58" s="12" t="s">
        <v>53</v>
      </c>
      <c r="B58" s="18">
        <v>173.29352166549214</v>
      </c>
      <c r="C58" s="22">
        <f t="shared" si="1"/>
        <v>0.07026745573567016</v>
      </c>
      <c r="D58" s="18">
        <v>0</v>
      </c>
      <c r="E58" s="22">
        <f t="shared" si="1"/>
        <v>0</v>
      </c>
      <c r="F58" s="23">
        <f t="shared" si="0"/>
        <v>173.29352166549214</v>
      </c>
      <c r="G58" s="22">
        <f t="shared" si="14"/>
        <v>0.07901284704229142</v>
      </c>
      <c r="H58" s="18">
        <v>0</v>
      </c>
      <c r="I58" s="22">
        <f t="shared" si="15"/>
        <v>0</v>
      </c>
      <c r="J58" s="18">
        <v>0</v>
      </c>
      <c r="K58" s="22">
        <f t="shared" si="16"/>
        <v>0</v>
      </c>
      <c r="L58" s="18">
        <v>173.29352166549214</v>
      </c>
      <c r="M58" s="22">
        <f t="shared" si="17"/>
        <v>0.2433199261183439</v>
      </c>
      <c r="N58" s="2"/>
    </row>
    <row r="59" ht="9.75">
      <c r="A59" s="14" t="s">
        <v>60</v>
      </c>
    </row>
    <row r="60" spans="1:2" ht="9.75">
      <c r="A60" s="14" t="s">
        <v>47</v>
      </c>
      <c r="B60" s="14"/>
    </row>
    <row r="61" spans="1:2" ht="9.75">
      <c r="A61" s="14" t="s">
        <v>48</v>
      </c>
      <c r="B61" s="14"/>
    </row>
    <row r="62" spans="1:2" ht="9.75">
      <c r="A62" s="14" t="s">
        <v>56</v>
      </c>
      <c r="B62" s="14"/>
    </row>
    <row r="63" spans="1:2" ht="9.75">
      <c r="A63" s="14" t="s">
        <v>57</v>
      </c>
      <c r="B63" s="14"/>
    </row>
  </sheetData>
  <sheetProtection/>
  <mergeCells count="10">
    <mergeCell ref="L5:M5"/>
    <mergeCell ref="D4:E5"/>
    <mergeCell ref="A1:M1"/>
    <mergeCell ref="A3:A6"/>
    <mergeCell ref="B4:C5"/>
    <mergeCell ref="H5:I5"/>
    <mergeCell ref="F5:G5"/>
    <mergeCell ref="F4:M4"/>
    <mergeCell ref="B3:M3"/>
    <mergeCell ref="J5:K5"/>
  </mergeCells>
  <printOptions horizontalCentered="1"/>
  <pageMargins left="0.7874015748031497" right="0.7874015748031497" top="0.1968503937007874" bottom="0.2362204724409449" header="0" footer="0"/>
  <pageSetup fitToHeight="1" fitToWidth="1" horizontalDpi="600" verticalDpi="600" orientation="landscape" scale="80" r:id="rId1"/>
  <ignoredErrors>
    <ignoredError sqref="F15:F30 F11:F13 F33:F58 I8 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Eduardo Cruz</cp:lastModifiedBy>
  <cp:lastPrinted>2007-02-05T17:40:29Z</cp:lastPrinted>
  <dcterms:created xsi:type="dcterms:W3CDTF">2006-09-25T16:25:51Z</dcterms:created>
  <dcterms:modified xsi:type="dcterms:W3CDTF">2015-07-16T21:54:14Z</dcterms:modified>
  <cp:category/>
  <cp:version/>
  <cp:contentType/>
  <cp:contentStatus/>
</cp:coreProperties>
</file>